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gp\Downloads\"/>
    </mc:Choice>
  </mc:AlternateContent>
  <bookViews>
    <workbookView xWindow="360" yWindow="390" windowWidth="14940" windowHeight="9030"/>
  </bookViews>
  <sheets>
    <sheet name="Бюджет" sheetId="1" r:id="rId1"/>
  </sheets>
  <definedNames>
    <definedName name="APPT" localSheetId="0">Бюджет!$A$22</definedName>
    <definedName name="FIO" localSheetId="0">Бюджет!#REF!</definedName>
    <definedName name="LAST_CELL" localSheetId="0">Бюджет!#REF!</definedName>
    <definedName name="SIGN" localSheetId="0">Бюджет!$A$18:$H$57</definedName>
  </definedNames>
  <calcPr calcId="162913"/>
</workbook>
</file>

<file path=xl/calcChain.xml><?xml version="1.0" encoding="utf-8"?>
<calcChain xmlns="http://schemas.openxmlformats.org/spreadsheetml/2006/main">
  <c r="C16" i="1" l="1"/>
  <c r="D16" i="1"/>
  <c r="D20" i="1"/>
  <c r="C20" i="1"/>
  <c r="D15" i="1" l="1"/>
  <c r="E16" i="1"/>
  <c r="C15" i="1"/>
  <c r="E20" i="1"/>
  <c r="D51" i="1" l="1"/>
  <c r="C51" i="1"/>
  <c r="C50" i="1" s="1"/>
  <c r="E12" i="1"/>
  <c r="E14" i="1"/>
  <c r="E21" i="1"/>
  <c r="E17" i="1"/>
  <c r="E22" i="1"/>
  <c r="E23" i="1"/>
  <c r="E18" i="1"/>
  <c r="E24" i="1"/>
  <c r="E25" i="1"/>
  <c r="E19" i="1"/>
  <c r="E28" i="1"/>
  <c r="E29" i="1"/>
  <c r="E31" i="1"/>
  <c r="E33" i="1"/>
  <c r="E35" i="1"/>
  <c r="E36" i="1"/>
  <c r="E39" i="1"/>
  <c r="E40" i="1"/>
  <c r="E41" i="1"/>
  <c r="E42" i="1"/>
  <c r="E45" i="1"/>
  <c r="E46" i="1"/>
  <c r="E49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51" i="1" l="1"/>
  <c r="D50" i="1"/>
  <c r="C44" i="1"/>
  <c r="C43" i="1" s="1"/>
  <c r="C38" i="1"/>
  <c r="C37" i="1" s="1"/>
  <c r="C11" i="1"/>
  <c r="D13" i="1"/>
  <c r="C13" i="1"/>
  <c r="D11" i="1"/>
  <c r="D27" i="1"/>
  <c r="C27" i="1"/>
  <c r="D30" i="1"/>
  <c r="C30" i="1"/>
  <c r="D32" i="1"/>
  <c r="C32" i="1"/>
  <c r="D34" i="1"/>
  <c r="C34" i="1"/>
  <c r="D38" i="1"/>
  <c r="D37" i="1" s="1"/>
  <c r="D44" i="1"/>
  <c r="D48" i="1"/>
  <c r="C48" i="1"/>
  <c r="C47" i="1" s="1"/>
  <c r="E48" i="1" l="1"/>
  <c r="E44" i="1"/>
  <c r="C26" i="1"/>
  <c r="C9" i="1" s="1"/>
  <c r="D26" i="1"/>
  <c r="D9" i="1" s="1"/>
  <c r="D43" i="1"/>
  <c r="E43" i="1" s="1"/>
  <c r="E34" i="1"/>
  <c r="E30" i="1"/>
  <c r="E13" i="1"/>
  <c r="E37" i="1"/>
  <c r="E15" i="1"/>
  <c r="D47" i="1"/>
  <c r="E47" i="1" s="1"/>
  <c r="E38" i="1"/>
  <c r="E32" i="1"/>
  <c r="E27" i="1"/>
  <c r="E11" i="1"/>
  <c r="E26" i="1" l="1"/>
  <c r="E9" i="1"/>
  <c r="E50" i="1" l="1"/>
  <c r="C7" i="1" l="1"/>
  <c r="D7" i="1"/>
  <c r="E7" i="1" l="1"/>
</calcChain>
</file>

<file path=xl/sharedStrings.xml><?xml version="1.0" encoding="utf-8"?>
<sst xmlns="http://schemas.openxmlformats.org/spreadsheetml/2006/main" count="145" uniqueCount="141">
  <si>
    <t>тыс. руб.</t>
  </si>
  <si>
    <t>КЦСР</t>
  </si>
  <si>
    <t>Другие общегосударственные вопро-сы в области содержания и оформле-ния муниципального имущества</t>
  </si>
  <si>
    <t>6501100000</t>
  </si>
  <si>
    <t>ИМБТ "Формирование комфортной среды населенных пунктов "</t>
  </si>
  <si>
    <t>391F255550</t>
  </si>
  <si>
    <t>Инициативное бюджетирование</t>
  </si>
  <si>
    <t>6501800000</t>
  </si>
  <si>
    <t>Иные межбюджетные трансферты на реализацию мероприятия " Капитальный ремонт и (или) ремонт автомобильных дорог общего пользования местного значения в границах муниципального района</t>
  </si>
  <si>
    <t>65014S0930</t>
  </si>
  <si>
    <t>Иные работы по благоустройстройству</t>
  </si>
  <si>
    <t>6503000001</t>
  </si>
  <si>
    <t>Исполнение судебных актов</t>
  </si>
  <si>
    <t>6501900011</t>
  </si>
  <si>
    <t>Капитальный ремонт и (или) ремонт автомобильных дорог общего пользования местного значения</t>
  </si>
  <si>
    <t>6501440930</t>
  </si>
  <si>
    <t>Компенсация местным бюджетам сверхнормативных расходов и выпадающих доходов ресурсоснабжающих организаций</t>
  </si>
  <si>
    <t>3610140030</t>
  </si>
  <si>
    <t>Компенсация местным бюджетам сверхнормативных расходов и выпадающих доходов ресурсоснабжающих организаций (софинансирование)</t>
  </si>
  <si>
    <t>36101S0030</t>
  </si>
  <si>
    <t>Межбюджетные трансферты на предоставление жилых помещений детям-сиротам и детям, оставшимся без попечения родителей, лицам из их числа по договорам найма спец жилых помещений</t>
  </si>
  <si>
    <t>6501640820</t>
  </si>
  <si>
    <t>65016R0820</t>
  </si>
  <si>
    <t>3850509000</t>
  </si>
  <si>
    <t>Мероприятие «Благоустройство дворовых территорий муниципального образования «Асиновское городское поселение» (население)</t>
  </si>
  <si>
    <t>3910101000</t>
  </si>
  <si>
    <t>Мероприятие «Благоустройство дворовых территорий муниципального образования «Асиновское городское поселение»»</t>
  </si>
  <si>
    <t>3910140950</t>
  </si>
  <si>
    <t>39101S0950</t>
  </si>
  <si>
    <t>3850508000</t>
  </si>
  <si>
    <t>Мероприятие «Оплата электроэнергии и техническое обслуживание линий освещения»</t>
  </si>
  <si>
    <t>3810102000</t>
  </si>
  <si>
    <t>Мероприятие «Организация беспре-пятственного доступа инвалидов и других маломобильных групп населе-ния к объектам социальной, культур-но, спортивной, транспортной инфра-структуры»</t>
  </si>
  <si>
    <t>4110200000</t>
  </si>
  <si>
    <t>Мероприятие «Подготовка объектов водоснабжения, водоотведения»</t>
  </si>
  <si>
    <t>3610102000</t>
  </si>
  <si>
    <t>Мероприятие «Подготовка объектов теплоснабжения»</t>
  </si>
  <si>
    <t>3610101000</t>
  </si>
  <si>
    <t>3830305000</t>
  </si>
  <si>
    <t>3810101000</t>
  </si>
  <si>
    <t>Мероприятие «Создание и содержание объектов озеленения»</t>
  </si>
  <si>
    <t>3820204000</t>
  </si>
  <si>
    <t>Мероприятия по переподготовке и повышению квалификации</t>
  </si>
  <si>
    <t>6500600000</t>
  </si>
  <si>
    <t>Модернизация систем коммунальной инфраструктуры за счет средств местного бюджета</t>
  </si>
  <si>
    <t>65000S9605</t>
  </si>
  <si>
    <t>Обеспечение мероприятий по модернизации систем коммунальной инфраструктуры за счет средств государственной корпорации - Фонда содействия реформированию ЖКХ</t>
  </si>
  <si>
    <t>6500009505</t>
  </si>
  <si>
    <t>Обеспечение мероприятий по модернизации систем коммунальной инфраструктуры за счет средств областного бюджета</t>
  </si>
  <si>
    <t>6500009605</t>
  </si>
  <si>
    <t>4010311000</t>
  </si>
  <si>
    <t>Основное мероприятие «Увеличение количества участников социально значимых мероприятий»</t>
  </si>
  <si>
    <t>4010211000</t>
  </si>
  <si>
    <t>Подготовка объктов коммунальной инфраструктуры к отопительному сезону ОБ</t>
  </si>
  <si>
    <t>3610140910</t>
  </si>
  <si>
    <t>Подготовка объктов коммунальной инфраструктуры к отопительному сезону Област.бюдж</t>
  </si>
  <si>
    <t>3610240910</t>
  </si>
  <si>
    <t>Подготовка проектов изменений в генеральные планы, правила землепользования и застройки муниципальных образований Асиновского района с координатным описанием границ территориальных зон</t>
  </si>
  <si>
    <t>6501502000</t>
  </si>
  <si>
    <t>Подготовка технической документации</t>
  </si>
  <si>
    <t>6502400000</t>
  </si>
  <si>
    <t>Предоставление ИМБТ на поддержку мер по сбалапнсированности бюджетов (антивандальные коробки)</t>
  </si>
  <si>
    <t>65025Б1000</t>
  </si>
  <si>
    <t>36101T1000</t>
  </si>
  <si>
    <t>Развитие коммунальной инфраструктуры в г. Асино (водоснабжение, водоотведение)</t>
  </si>
  <si>
    <t>36101С1000</t>
  </si>
  <si>
    <t>Расходы на обеспечение противопожарного оборудования</t>
  </si>
  <si>
    <t>65009В1000</t>
  </si>
  <si>
    <t>Расходы, связанные с муниципальной деятельностью</t>
  </si>
  <si>
    <t>6501200000</t>
  </si>
  <si>
    <t>Расходы, связанные с реализацией Положений о Почетной грамоте Ад-министрации Асиновского городского поселения и Благодарности Админи-страции Асиновского городского по-селения, о Почетной грамоте Совета Асиновского городского поселения и Благодарности Совета Асиновского городского поселения</t>
  </si>
  <si>
    <t>6500400000</t>
  </si>
  <si>
    <t>Реализация функций муниципального образования в области дорожного хозяйства</t>
  </si>
  <si>
    <t>6501400000</t>
  </si>
  <si>
    <t>Реализация функций муниципального образования в области жилищного хозяйства</t>
  </si>
  <si>
    <t>6501500000</t>
  </si>
  <si>
    <t>Реализация функций муниципального образования в области культуры и спорта</t>
  </si>
  <si>
    <t>6501700000</t>
  </si>
  <si>
    <t>Реализация функций муниципального образования в области национальной безопасности и правоохранительной деятельности, водного хозяйства</t>
  </si>
  <si>
    <t>6500900000</t>
  </si>
  <si>
    <t>Резервные фонды местных админи-страций</t>
  </si>
  <si>
    <t>6500800000</t>
  </si>
  <si>
    <t>Реконструкция водозабора и станции очистки питьевой воды в г.Асино</t>
  </si>
  <si>
    <t>650G552430</t>
  </si>
  <si>
    <t>Руководство и управление в сфере установленных функций органов местного самоуправления</t>
  </si>
  <si>
    <t>6500100000</t>
  </si>
  <si>
    <t>Софинансирование платы концедента по концессионным соглашениям в отношении обьектов систем теплоснабжения, водоснабжения, водоотведения и электроснабжения</t>
  </si>
  <si>
    <t>6500041000</t>
  </si>
  <si>
    <t>65000S1000</t>
  </si>
  <si>
    <t>Софинансирование расходных обязательств по инициативному бюджетированию обл. средства</t>
  </si>
  <si>
    <t>6501840М20</t>
  </si>
  <si>
    <t>Финансовое обеспечение части полномочий, передаваемых на вышестоящий уровень</t>
  </si>
  <si>
    <t>6500500000</t>
  </si>
  <si>
    <t>Всего,</t>
  </si>
  <si>
    <t xml:space="preserve"> в том числе:</t>
  </si>
  <si>
    <t>из них:</t>
  </si>
  <si>
    <t>Муниципальные программы, всего:</t>
  </si>
  <si>
    <t>Муниципальная программа «Обеспечение местами парковок автомобилей города Асино на 2017-2021 годы»</t>
  </si>
  <si>
    <t>3400000000</t>
  </si>
  <si>
    <t>Муниципальная программа «Проведение ремонта муниципальных жилых помещений муниципального образования «Асиновское городское поселение» на 2020-2022гг.»</t>
  </si>
  <si>
    <t>3500000000</t>
  </si>
  <si>
    <t>Муниципальная программа «Подготовка объектов коммунальной инфраструктуры в муниципальном образовании «Асиновское городское поселение» к прохождению осенне-зимнего периода  2020-2022»</t>
  </si>
  <si>
    <t>3600000000</t>
  </si>
  <si>
    <t>Муниципальная программа "Благоустройство города Асино на 2019-2021 годы</t>
  </si>
  <si>
    <t>3800000000</t>
  </si>
  <si>
    <t>Подпрограмма «Освещение города»</t>
  </si>
  <si>
    <t>Подпрограмма «Озеленение городской территории»</t>
  </si>
  <si>
    <t>3820000000</t>
  </si>
  <si>
    <t>Подпрограмма «Места захоронения»</t>
  </si>
  <si>
    <t>3830000000</t>
  </si>
  <si>
    <t>Подпрограмма «Благоустройство  мест общего пользования»</t>
  </si>
  <si>
    <t>3850000000</t>
  </si>
  <si>
    <t>Муниципальная программа «Формирование современной городской среды муниципального образования «Асиновское городское поселение» на 2018-2022 годы»</t>
  </si>
  <si>
    <t>Подпрограмма «Формирование современной городской среды муниципального образования «Асиновское городское поселение»</t>
  </si>
  <si>
    <t>Муниципальная программа «Поддержка ветеранской организации города Асино на 2020 – 2022 годы»</t>
  </si>
  <si>
    <t>4000000000</t>
  </si>
  <si>
    <t xml:space="preserve">Подпрограмма «Поддержка ветеранской организации города Асино» </t>
  </si>
  <si>
    <t>4010000000</t>
  </si>
  <si>
    <t>Муниципальная программа «Доступная среда для инвалидов на 2020-2022 годы»</t>
  </si>
  <si>
    <t>Подпрограмма « Оборудование зданий, учреждений социальной сферы с учетом принципов доступности для инвалидов »</t>
  </si>
  <si>
    <t>4110000000</t>
  </si>
  <si>
    <t>Подпрограмма «Устройство парковок»</t>
  </si>
  <si>
    <t>3410000000</t>
  </si>
  <si>
    <t>Подпрограмма «Приведение состояния  муниципального жилищного фонда в соответствие с требованиями нормативно-технических документов»</t>
  </si>
  <si>
    <t>3510000000</t>
  </si>
  <si>
    <t>Основное мероприятие «Социальная поддержка ветеранов, инвалидов Великой Отечественной войны, труже-ников тыла, ветеранов труда. Граждан пожилого возраста»</t>
  </si>
  <si>
    <t>Мероприятие «Обустройство и содержание общественных территорий»</t>
  </si>
  <si>
    <t>Мероприятие «Проведение благоустроительных работ на территориях городских кладбищ и прилегающих территориях»</t>
  </si>
  <si>
    <t>Мероприятие «Благоустройство городских территорий к культурно-массовым мероприятиям, вовлечение населения в благоустройство»</t>
  </si>
  <si>
    <t>Наименование</t>
  </si>
  <si>
    <t>ПЛАН</t>
  </si>
  <si>
    <t>ФАКТ</t>
  </si>
  <si>
    <t>% исполнения</t>
  </si>
  <si>
    <t>Непрограммное направление расходов</t>
  </si>
  <si>
    <t>650000000</t>
  </si>
  <si>
    <t>Информация об исполнении государственных программ и непрограммных направлений деятельности за 12 месяцев 2020 года</t>
  </si>
  <si>
    <t>Развитие коммунальной инфраструктуры в г. Асино ( теплоснабженение)</t>
  </si>
  <si>
    <t>Мероприятие "Подготовка объектов теплоснабжения г. Асино к прохождению отопительного сезона"</t>
  </si>
  <si>
    <t>Мероприятие "Подготовка объектов водоснабжения г. Асино к прохождению отопительного сезона"</t>
  </si>
  <si>
    <t>3610000000</t>
  </si>
  <si>
    <t>Мероприятие «Реализация мероприятий, направленных на энергосбережение и повышение энергетической эф-фективности»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</si>
</sst>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?"/>
  </numFmts>
  <fonts count="11" x14ac:knownFonts="1">
    <font>
      <sz val="10"/>
      <name val="Arial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4" fontId="2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80"/>
  <sheetViews>
    <sheetView showGridLines="0" tabSelected="1" workbookViewId="0">
      <selection activeCell="A2" sqref="A2:E2"/>
    </sheetView>
  </sheetViews>
  <sheetFormatPr defaultColWidth="8.85546875" defaultRowHeight="12.75" customHeight="1" x14ac:dyDescent="0.2"/>
  <cols>
    <col min="1" max="1" width="36.28515625" style="2" customWidth="1"/>
    <col min="2" max="2" width="15.28515625" style="2" customWidth="1"/>
    <col min="3" max="3" width="15.5703125" style="2" customWidth="1"/>
    <col min="4" max="4" width="15.42578125" style="2" customWidth="1"/>
    <col min="5" max="5" width="15.28515625" style="2" customWidth="1"/>
    <col min="6" max="6" width="9.140625" style="2" customWidth="1"/>
    <col min="7" max="7" width="13.140625" style="2" customWidth="1"/>
    <col min="8" max="10" width="9.140625" style="2" customWidth="1"/>
    <col min="11" max="16384" width="8.85546875" style="2"/>
  </cols>
  <sheetData>
    <row r="1" spans="1:10" ht="14.25" x14ac:dyDescent="0.2">
      <c r="A1" s="3"/>
      <c r="B1" s="3"/>
      <c r="C1" s="3"/>
      <c r="D1" s="3"/>
      <c r="E1" s="4"/>
      <c r="F1" s="3"/>
      <c r="G1" s="4"/>
      <c r="H1" s="4"/>
      <c r="I1" s="3"/>
      <c r="J1" s="3"/>
    </row>
    <row r="2" spans="1:10" ht="51" customHeight="1" x14ac:dyDescent="0.2">
      <c r="A2" s="39" t="s">
        <v>135</v>
      </c>
      <c r="B2" s="39"/>
      <c r="C2" s="39"/>
      <c r="D2" s="39"/>
      <c r="E2" s="39"/>
      <c r="F2" s="1"/>
      <c r="G2" s="1"/>
      <c r="H2" s="1"/>
      <c r="I2" s="1"/>
      <c r="J2" s="1"/>
    </row>
    <row r="3" spans="1:10" x14ac:dyDescent="0.2">
      <c r="A3" s="30"/>
      <c r="B3" s="31"/>
      <c r="C3" s="31"/>
      <c r="D3" s="31"/>
      <c r="E3" s="31"/>
      <c r="F3" s="31"/>
      <c r="G3" s="31"/>
      <c r="H3" s="31"/>
      <c r="I3" s="5"/>
      <c r="J3" s="5"/>
    </row>
    <row r="4" spans="1:10" x14ac:dyDescent="0.2">
      <c r="A4" s="30"/>
      <c r="B4" s="31"/>
      <c r="C4" s="31"/>
      <c r="D4" s="31"/>
      <c r="E4" s="31"/>
      <c r="F4" s="31"/>
      <c r="G4" s="31"/>
    </row>
    <row r="5" spans="1:10" x14ac:dyDescent="0.2">
      <c r="B5" s="6"/>
      <c r="C5" s="6"/>
      <c r="D5" s="6"/>
      <c r="E5" s="6" t="s">
        <v>0</v>
      </c>
      <c r="F5" s="6"/>
      <c r="G5" s="6"/>
      <c r="H5" s="6"/>
      <c r="I5" s="1"/>
      <c r="J5" s="1"/>
    </row>
    <row r="6" spans="1:10" ht="48" customHeight="1" x14ac:dyDescent="0.2">
      <c r="A6" s="14" t="s">
        <v>129</v>
      </c>
      <c r="B6" s="14" t="s">
        <v>1</v>
      </c>
      <c r="C6" s="14" t="s">
        <v>130</v>
      </c>
      <c r="D6" s="14" t="s">
        <v>131</v>
      </c>
      <c r="E6" s="17" t="s">
        <v>132</v>
      </c>
    </row>
    <row r="7" spans="1:10" ht="18.75" x14ac:dyDescent="0.3">
      <c r="A7" s="14" t="s">
        <v>93</v>
      </c>
      <c r="B7" s="7"/>
      <c r="C7" s="15">
        <f>C9+C50</f>
        <v>413152.36000000004</v>
      </c>
      <c r="D7" s="15">
        <f>D9+D50</f>
        <v>405824.22</v>
      </c>
      <c r="E7" s="16">
        <f>D7/C7*100</f>
        <v>98.226286302709227</v>
      </c>
    </row>
    <row r="8" spans="1:10" ht="18.75" x14ac:dyDescent="0.3">
      <c r="A8" s="7" t="s">
        <v>94</v>
      </c>
      <c r="B8" s="7"/>
      <c r="C8" s="15"/>
      <c r="D8" s="15"/>
      <c r="E8" s="16"/>
    </row>
    <row r="9" spans="1:10" ht="37.5" x14ac:dyDescent="0.2">
      <c r="A9" s="14" t="s">
        <v>96</v>
      </c>
      <c r="B9" s="7"/>
      <c r="C9" s="15">
        <f>C11+C13+C15+C26+C37+C43+C47</f>
        <v>60837.270000000004</v>
      </c>
      <c r="D9" s="15">
        <f>D11+D13+D15+D26+D37+D43+D47</f>
        <v>57665.01</v>
      </c>
      <c r="E9" s="18">
        <f t="shared" ref="E9:E73" si="0">D9/C9*100</f>
        <v>94.78566345925779</v>
      </c>
    </row>
    <row r="10" spans="1:10" ht="18.75" x14ac:dyDescent="0.3">
      <c r="A10" s="7" t="s">
        <v>95</v>
      </c>
      <c r="B10" s="7"/>
      <c r="C10" s="8"/>
      <c r="D10" s="8"/>
      <c r="E10" s="16"/>
    </row>
    <row r="11" spans="1:10" ht="58.15" customHeight="1" x14ac:dyDescent="0.2">
      <c r="A11" s="28" t="s">
        <v>97</v>
      </c>
      <c r="B11" s="22" t="s">
        <v>98</v>
      </c>
      <c r="C11" s="23">
        <f>C12</f>
        <v>427.65</v>
      </c>
      <c r="D11" s="23">
        <f>D12</f>
        <v>427.65</v>
      </c>
      <c r="E11" s="25">
        <f t="shared" si="0"/>
        <v>100</v>
      </c>
    </row>
    <row r="12" spans="1:10" ht="58.15" customHeight="1" x14ac:dyDescent="0.2">
      <c r="A12" s="28" t="s">
        <v>121</v>
      </c>
      <c r="B12" s="22" t="s">
        <v>122</v>
      </c>
      <c r="C12" s="23">
        <v>427.65</v>
      </c>
      <c r="D12" s="23">
        <v>427.65</v>
      </c>
      <c r="E12" s="25">
        <f t="shared" si="0"/>
        <v>100</v>
      </c>
    </row>
    <row r="13" spans="1:10" ht="110.25" x14ac:dyDescent="0.2">
      <c r="A13" s="22" t="s">
        <v>99</v>
      </c>
      <c r="B13" s="22" t="s">
        <v>100</v>
      </c>
      <c r="C13" s="23">
        <f>C14</f>
        <v>371.59</v>
      </c>
      <c r="D13" s="23">
        <f>D14</f>
        <v>371.59</v>
      </c>
      <c r="E13" s="24">
        <f t="shared" si="0"/>
        <v>100</v>
      </c>
    </row>
    <row r="14" spans="1:10" ht="78.75" hidden="1" x14ac:dyDescent="0.2">
      <c r="A14" s="22" t="s">
        <v>123</v>
      </c>
      <c r="B14" s="22" t="s">
        <v>124</v>
      </c>
      <c r="C14" s="23">
        <v>371.59</v>
      </c>
      <c r="D14" s="23">
        <v>371.59</v>
      </c>
      <c r="E14" s="24">
        <f t="shared" si="0"/>
        <v>100</v>
      </c>
    </row>
    <row r="15" spans="1:10" ht="110.25" x14ac:dyDescent="0.2">
      <c r="A15" s="33" t="s">
        <v>101</v>
      </c>
      <c r="B15" s="33" t="s">
        <v>102</v>
      </c>
      <c r="C15" s="34">
        <f>C16+C20</f>
        <v>26339.72</v>
      </c>
      <c r="D15" s="34">
        <f>D16+D20</f>
        <v>25412.71</v>
      </c>
      <c r="E15" s="35">
        <f t="shared" si="0"/>
        <v>96.480562435743423</v>
      </c>
    </row>
    <row r="16" spans="1:10" ht="63.6" customHeight="1" x14ac:dyDescent="0.25">
      <c r="A16" s="25" t="s">
        <v>138</v>
      </c>
      <c r="B16" s="27">
        <v>3610000000</v>
      </c>
      <c r="C16" s="26">
        <f>C17+C18+C19</f>
        <v>15908.01</v>
      </c>
      <c r="D16" s="26">
        <f>D17+D18+D19</f>
        <v>14996.01</v>
      </c>
      <c r="E16" s="36">
        <f t="shared" si="0"/>
        <v>94.267039057682268</v>
      </c>
    </row>
    <row r="17" spans="1:9" ht="47.25" hidden="1" x14ac:dyDescent="0.25">
      <c r="A17" s="33" t="s">
        <v>64</v>
      </c>
      <c r="B17" s="33" t="s">
        <v>65</v>
      </c>
      <c r="C17" s="34">
        <v>1776.56</v>
      </c>
      <c r="D17" s="34">
        <v>1759.1</v>
      </c>
      <c r="E17" s="36">
        <f t="shared" si="0"/>
        <v>99.017201783221509</v>
      </c>
      <c r="I17" s="32"/>
    </row>
    <row r="18" spans="1:9" ht="47.25" hidden="1" x14ac:dyDescent="0.25">
      <c r="A18" s="33" t="s">
        <v>34</v>
      </c>
      <c r="B18" s="33" t="s">
        <v>35</v>
      </c>
      <c r="C18" s="34">
        <v>2993.91</v>
      </c>
      <c r="D18" s="34">
        <v>2868.29</v>
      </c>
      <c r="E18" s="36">
        <f t="shared" si="0"/>
        <v>95.804149089317974</v>
      </c>
      <c r="G18" s="32"/>
    </row>
    <row r="19" spans="1:9" ht="47.25" hidden="1" x14ac:dyDescent="0.2">
      <c r="A19" s="33" t="s">
        <v>55</v>
      </c>
      <c r="B19" s="33" t="s">
        <v>56</v>
      </c>
      <c r="C19" s="34">
        <v>11137.54</v>
      </c>
      <c r="D19" s="34">
        <v>10368.620000000001</v>
      </c>
      <c r="E19" s="35">
        <f t="shared" ref="E19:E24" si="1">D19/C19*100</f>
        <v>93.096141517785796</v>
      </c>
      <c r="G19" s="32"/>
    </row>
    <row r="20" spans="1:9" ht="63" x14ac:dyDescent="0.2">
      <c r="A20" s="33" t="s">
        <v>137</v>
      </c>
      <c r="B20" s="33" t="s">
        <v>139</v>
      </c>
      <c r="C20" s="34">
        <f>C21+C22+C23+C24+C25</f>
        <v>10431.710000000001</v>
      </c>
      <c r="D20" s="34">
        <f>D21+D22+D23+D24+D25</f>
        <v>10416.699999999999</v>
      </c>
      <c r="E20" s="35">
        <f t="shared" si="1"/>
        <v>99.856111797586379</v>
      </c>
    </row>
    <row r="21" spans="1:9" ht="47.25" hidden="1" x14ac:dyDescent="0.25">
      <c r="A21" s="33" t="s">
        <v>136</v>
      </c>
      <c r="B21" s="33" t="s">
        <v>63</v>
      </c>
      <c r="C21" s="34">
        <v>5090.04</v>
      </c>
      <c r="D21" s="34">
        <v>5090.04</v>
      </c>
      <c r="E21" s="36">
        <f t="shared" si="1"/>
        <v>100</v>
      </c>
      <c r="G21" s="32"/>
    </row>
    <row r="22" spans="1:9" ht="63" hidden="1" x14ac:dyDescent="0.25">
      <c r="A22" s="33" t="s">
        <v>16</v>
      </c>
      <c r="B22" s="33" t="s">
        <v>17</v>
      </c>
      <c r="C22" s="34">
        <v>2759.96</v>
      </c>
      <c r="D22" s="34">
        <v>2759.96</v>
      </c>
      <c r="E22" s="36">
        <f t="shared" si="1"/>
        <v>100</v>
      </c>
    </row>
    <row r="23" spans="1:9" ht="78.75" hidden="1" x14ac:dyDescent="0.2">
      <c r="A23" s="33" t="s">
        <v>18</v>
      </c>
      <c r="B23" s="33" t="s">
        <v>19</v>
      </c>
      <c r="C23" s="34">
        <v>306.66000000000003</v>
      </c>
      <c r="D23" s="34">
        <v>306.66000000000003</v>
      </c>
      <c r="E23" s="35">
        <f t="shared" si="1"/>
        <v>100</v>
      </c>
    </row>
    <row r="24" spans="1:9" ht="31.5" hidden="1" x14ac:dyDescent="0.25">
      <c r="A24" s="33" t="s">
        <v>36</v>
      </c>
      <c r="B24" s="33" t="s">
        <v>37</v>
      </c>
      <c r="C24" s="34">
        <v>1748.38</v>
      </c>
      <c r="D24" s="34">
        <v>1733.37</v>
      </c>
      <c r="E24" s="36">
        <f t="shared" si="1"/>
        <v>99.141490980221675</v>
      </c>
    </row>
    <row r="25" spans="1:9" ht="47.25" hidden="1" x14ac:dyDescent="0.2">
      <c r="A25" s="33" t="s">
        <v>53</v>
      </c>
      <c r="B25" s="33" t="s">
        <v>54</v>
      </c>
      <c r="C25" s="34">
        <v>526.66999999999996</v>
      </c>
      <c r="D25" s="34">
        <v>526.66999999999996</v>
      </c>
      <c r="E25" s="35">
        <f t="shared" si="0"/>
        <v>100</v>
      </c>
    </row>
    <row r="26" spans="1:9" ht="47.25" x14ac:dyDescent="0.25">
      <c r="A26" s="22" t="s">
        <v>103</v>
      </c>
      <c r="B26" s="22" t="s">
        <v>104</v>
      </c>
      <c r="C26" s="23">
        <f>C27+C30+C32+C34</f>
        <v>13803.529999999999</v>
      </c>
      <c r="D26" s="23">
        <f>D27+D30+D32+D34</f>
        <v>13803.220000000001</v>
      </c>
      <c r="E26" s="26">
        <f t="shared" si="0"/>
        <v>99.997754197658153</v>
      </c>
    </row>
    <row r="27" spans="1:9" ht="27" customHeight="1" x14ac:dyDescent="0.25">
      <c r="A27" s="28" t="s">
        <v>105</v>
      </c>
      <c r="B27" s="27">
        <v>3810000000</v>
      </c>
      <c r="C27" s="26">
        <f>C28+C29</f>
        <v>4875.58</v>
      </c>
      <c r="D27" s="26">
        <f>D28+D29</f>
        <v>4875.58</v>
      </c>
      <c r="E27" s="26">
        <f t="shared" si="0"/>
        <v>100</v>
      </c>
    </row>
    <row r="28" spans="1:9" ht="63" x14ac:dyDescent="0.25">
      <c r="A28" s="22" t="s">
        <v>140</v>
      </c>
      <c r="B28" s="22" t="s">
        <v>39</v>
      </c>
      <c r="C28" s="23">
        <v>2338.56</v>
      </c>
      <c r="D28" s="23">
        <v>2338.56</v>
      </c>
      <c r="E28" s="26">
        <f t="shared" si="0"/>
        <v>100</v>
      </c>
    </row>
    <row r="29" spans="1:9" ht="47.25" x14ac:dyDescent="0.25">
      <c r="A29" s="22" t="s">
        <v>30</v>
      </c>
      <c r="B29" s="22" t="s">
        <v>31</v>
      </c>
      <c r="C29" s="23">
        <v>2537.02</v>
      </c>
      <c r="D29" s="23">
        <v>2537.02</v>
      </c>
      <c r="E29" s="26">
        <f t="shared" si="0"/>
        <v>100</v>
      </c>
    </row>
    <row r="30" spans="1:9" ht="31.5" x14ac:dyDescent="0.25">
      <c r="A30" s="22" t="s">
        <v>106</v>
      </c>
      <c r="B30" s="22" t="s">
        <v>107</v>
      </c>
      <c r="C30" s="23">
        <f>C31</f>
        <v>2053.04</v>
      </c>
      <c r="D30" s="23">
        <f>D31</f>
        <v>2053.04</v>
      </c>
      <c r="E30" s="26">
        <f t="shared" si="0"/>
        <v>100</v>
      </c>
    </row>
    <row r="31" spans="1:9" ht="31.5" hidden="1" x14ac:dyDescent="0.25">
      <c r="A31" s="22" t="s">
        <v>40</v>
      </c>
      <c r="B31" s="22" t="s">
        <v>41</v>
      </c>
      <c r="C31" s="23">
        <v>2053.04</v>
      </c>
      <c r="D31" s="23">
        <v>2053.04</v>
      </c>
      <c r="E31" s="26">
        <f t="shared" si="0"/>
        <v>100</v>
      </c>
    </row>
    <row r="32" spans="1:9" ht="31.5" x14ac:dyDescent="0.25">
      <c r="A32" s="22" t="s">
        <v>108</v>
      </c>
      <c r="B32" s="22" t="s">
        <v>109</v>
      </c>
      <c r="C32" s="23">
        <f>C33</f>
        <v>1533.7</v>
      </c>
      <c r="D32" s="23">
        <f>D33</f>
        <v>1533.39</v>
      </c>
      <c r="E32" s="26">
        <f t="shared" si="0"/>
        <v>99.9797874421334</v>
      </c>
    </row>
    <row r="33" spans="1:5" ht="63" hidden="1" x14ac:dyDescent="0.25">
      <c r="A33" s="22" t="s">
        <v>127</v>
      </c>
      <c r="B33" s="22" t="s">
        <v>38</v>
      </c>
      <c r="C33" s="23">
        <v>1533.7</v>
      </c>
      <c r="D33" s="23">
        <v>1533.39</v>
      </c>
      <c r="E33" s="26">
        <f t="shared" si="0"/>
        <v>99.9797874421334</v>
      </c>
    </row>
    <row r="34" spans="1:5" ht="31.5" x14ac:dyDescent="0.25">
      <c r="A34" s="37" t="s">
        <v>110</v>
      </c>
      <c r="B34" s="22" t="s">
        <v>111</v>
      </c>
      <c r="C34" s="23">
        <f>C35+C36</f>
        <v>5341.21</v>
      </c>
      <c r="D34" s="23">
        <f>D35+D36</f>
        <v>5341.21</v>
      </c>
      <c r="E34" s="26">
        <f t="shared" si="0"/>
        <v>100</v>
      </c>
    </row>
    <row r="35" spans="1:5" ht="47.25" hidden="1" x14ac:dyDescent="0.25">
      <c r="A35" s="22" t="s">
        <v>126</v>
      </c>
      <c r="B35" s="22" t="s">
        <v>29</v>
      </c>
      <c r="C35" s="23">
        <v>4841.21</v>
      </c>
      <c r="D35" s="23">
        <v>4841.21</v>
      </c>
      <c r="E35" s="26">
        <f t="shared" si="0"/>
        <v>100</v>
      </c>
    </row>
    <row r="36" spans="1:5" ht="78.75" hidden="1" x14ac:dyDescent="0.2">
      <c r="A36" s="22" t="s">
        <v>128</v>
      </c>
      <c r="B36" s="22" t="s">
        <v>23</v>
      </c>
      <c r="C36" s="23">
        <v>500</v>
      </c>
      <c r="D36" s="23">
        <v>500</v>
      </c>
      <c r="E36" s="24">
        <f t="shared" si="0"/>
        <v>100</v>
      </c>
    </row>
    <row r="37" spans="1:5" ht="88.9" customHeight="1" x14ac:dyDescent="0.25">
      <c r="A37" s="38" t="s">
        <v>112</v>
      </c>
      <c r="B37" s="28">
        <v>3900000000</v>
      </c>
      <c r="C37" s="23">
        <f>C38</f>
        <v>19397.379999999997</v>
      </c>
      <c r="D37" s="23">
        <f>D38</f>
        <v>17152.439999999999</v>
      </c>
      <c r="E37" s="24">
        <f t="shared" si="0"/>
        <v>88.42658132180739</v>
      </c>
    </row>
    <row r="38" spans="1:5" ht="72" customHeight="1" x14ac:dyDescent="0.25">
      <c r="A38" s="37" t="s">
        <v>113</v>
      </c>
      <c r="B38" s="28">
        <v>391000000</v>
      </c>
      <c r="C38" s="23">
        <f>C39+C40+C41+C42</f>
        <v>19397.379999999997</v>
      </c>
      <c r="D38" s="23">
        <f>D39+D40+D41+D42</f>
        <v>17152.439999999999</v>
      </c>
      <c r="E38" s="24">
        <f t="shared" si="0"/>
        <v>88.42658132180739</v>
      </c>
    </row>
    <row r="39" spans="1:5" ht="78.75" hidden="1" x14ac:dyDescent="0.2">
      <c r="A39" s="22" t="s">
        <v>24</v>
      </c>
      <c r="B39" s="22" t="s">
        <v>25</v>
      </c>
      <c r="C39" s="23">
        <v>22.72</v>
      </c>
      <c r="D39" s="23">
        <v>0</v>
      </c>
      <c r="E39" s="24">
        <f t="shared" si="0"/>
        <v>0</v>
      </c>
    </row>
    <row r="40" spans="1:5" ht="78.75" hidden="1" x14ac:dyDescent="0.25">
      <c r="A40" s="22" t="s">
        <v>26</v>
      </c>
      <c r="B40" s="22" t="s">
        <v>27</v>
      </c>
      <c r="C40" s="23">
        <v>2000</v>
      </c>
      <c r="D40" s="23">
        <v>0</v>
      </c>
      <c r="E40" s="26">
        <f t="shared" si="0"/>
        <v>0</v>
      </c>
    </row>
    <row r="41" spans="1:5" ht="78.75" hidden="1" x14ac:dyDescent="0.25">
      <c r="A41" s="22" t="s">
        <v>26</v>
      </c>
      <c r="B41" s="22" t="s">
        <v>28</v>
      </c>
      <c r="C41" s="23">
        <v>222.22</v>
      </c>
      <c r="D41" s="23">
        <v>0</v>
      </c>
      <c r="E41" s="26">
        <f t="shared" si="0"/>
        <v>0</v>
      </c>
    </row>
    <row r="42" spans="1:5" ht="47.25" hidden="1" x14ac:dyDescent="0.25">
      <c r="A42" s="22" t="s">
        <v>4</v>
      </c>
      <c r="B42" s="22" t="s">
        <v>5</v>
      </c>
      <c r="C42" s="23">
        <v>17152.439999999999</v>
      </c>
      <c r="D42" s="23">
        <v>17152.439999999999</v>
      </c>
      <c r="E42" s="26">
        <f t="shared" si="0"/>
        <v>100</v>
      </c>
    </row>
    <row r="43" spans="1:5" ht="63" x14ac:dyDescent="0.2">
      <c r="A43" s="22" t="s">
        <v>114</v>
      </c>
      <c r="B43" s="22" t="s">
        <v>115</v>
      </c>
      <c r="C43" s="23">
        <f>C44</f>
        <v>157.39999999999998</v>
      </c>
      <c r="D43" s="23">
        <f>D44</f>
        <v>157.39999999999998</v>
      </c>
      <c r="E43" s="24">
        <f t="shared" si="0"/>
        <v>100</v>
      </c>
    </row>
    <row r="44" spans="1:5" ht="47.25" x14ac:dyDescent="0.25">
      <c r="A44" s="37" t="s">
        <v>116</v>
      </c>
      <c r="B44" s="22" t="s">
        <v>117</v>
      </c>
      <c r="C44" s="23">
        <f>C45+C46</f>
        <v>157.39999999999998</v>
      </c>
      <c r="D44" s="23">
        <f>D45+D46</f>
        <v>157.39999999999998</v>
      </c>
      <c r="E44" s="26">
        <f t="shared" si="0"/>
        <v>100</v>
      </c>
    </row>
    <row r="45" spans="1:5" ht="63" hidden="1" x14ac:dyDescent="0.25">
      <c r="A45" s="22" t="s">
        <v>51</v>
      </c>
      <c r="B45" s="22" t="s">
        <v>52</v>
      </c>
      <c r="C45" s="23">
        <v>79.739999999999995</v>
      </c>
      <c r="D45" s="23">
        <v>79.739999999999995</v>
      </c>
      <c r="E45" s="26">
        <f t="shared" si="0"/>
        <v>100</v>
      </c>
    </row>
    <row r="46" spans="1:5" ht="94.5" hidden="1" x14ac:dyDescent="0.2">
      <c r="A46" s="22" t="s">
        <v>125</v>
      </c>
      <c r="B46" s="22" t="s">
        <v>50</v>
      </c>
      <c r="C46" s="23">
        <v>77.66</v>
      </c>
      <c r="D46" s="23">
        <v>77.66</v>
      </c>
      <c r="E46" s="24">
        <f t="shared" si="0"/>
        <v>100</v>
      </c>
    </row>
    <row r="47" spans="1:5" ht="47.25" x14ac:dyDescent="0.2">
      <c r="A47" s="22" t="s">
        <v>118</v>
      </c>
      <c r="B47" s="29">
        <v>4100000000</v>
      </c>
      <c r="C47" s="23">
        <f>C48</f>
        <v>340</v>
      </c>
      <c r="D47" s="23">
        <f>D48</f>
        <v>340</v>
      </c>
      <c r="E47" s="24">
        <f t="shared" si="0"/>
        <v>100</v>
      </c>
    </row>
    <row r="48" spans="1:5" ht="63" x14ac:dyDescent="0.25">
      <c r="A48" s="37" t="s">
        <v>119</v>
      </c>
      <c r="B48" s="22" t="s">
        <v>120</v>
      </c>
      <c r="C48" s="23">
        <f>C49</f>
        <v>340</v>
      </c>
      <c r="D48" s="23">
        <f>D49</f>
        <v>340</v>
      </c>
      <c r="E48" s="25">
        <f t="shared" si="0"/>
        <v>100</v>
      </c>
    </row>
    <row r="49" spans="1:5" ht="110.25" hidden="1" x14ac:dyDescent="0.25">
      <c r="A49" s="22" t="s">
        <v>32</v>
      </c>
      <c r="B49" s="22" t="s">
        <v>33</v>
      </c>
      <c r="C49" s="23">
        <v>340</v>
      </c>
      <c r="D49" s="23">
        <v>340</v>
      </c>
      <c r="E49" s="20">
        <f t="shared" si="0"/>
        <v>100</v>
      </c>
    </row>
    <row r="50" spans="1:5" s="11" customFormat="1" ht="31.5" x14ac:dyDescent="0.2">
      <c r="A50" s="12" t="s">
        <v>133</v>
      </c>
      <c r="B50" s="12"/>
      <c r="C50" s="13">
        <f>C51</f>
        <v>352315.09</v>
      </c>
      <c r="D50" s="13">
        <f>D51</f>
        <v>348159.20999999996</v>
      </c>
      <c r="E50" s="21">
        <f t="shared" si="0"/>
        <v>98.820408174966317</v>
      </c>
    </row>
    <row r="51" spans="1:5" s="11" customFormat="1" ht="31.5" x14ac:dyDescent="0.2">
      <c r="A51" s="22" t="s">
        <v>133</v>
      </c>
      <c r="B51" s="22" t="s">
        <v>134</v>
      </c>
      <c r="C51" s="23">
        <f>C52+C53+C54+C55+C56+C57+C58+C59+C60+C61+C62+C63+C64+C65+C66+C67+C68+C69+C70+C71+C72+C73+C74+C75+C76+C77+C78+C79+C80</f>
        <v>352315.09</v>
      </c>
      <c r="D51" s="23">
        <f>D52+D53+D54+D55+D56+D57+D58+D59+D60+D61+D62+D63+D64+D65+D66+D67+D68+D69+D70+D71+D72+D73+D74+D75+D76+D77+D78+D79+D80</f>
        <v>348159.20999999996</v>
      </c>
      <c r="E51" s="24">
        <f t="shared" si="0"/>
        <v>98.820408174966317</v>
      </c>
    </row>
    <row r="52" spans="1:5" ht="33.75" hidden="1" x14ac:dyDescent="0.3">
      <c r="A52" s="9" t="s">
        <v>2</v>
      </c>
      <c r="B52" s="9" t="s">
        <v>3</v>
      </c>
      <c r="C52" s="10">
        <v>1138.04</v>
      </c>
      <c r="D52" s="10">
        <v>1138.04</v>
      </c>
      <c r="E52" s="16">
        <f t="shared" si="0"/>
        <v>100</v>
      </c>
    </row>
    <row r="53" spans="1:5" ht="18.75" hidden="1" x14ac:dyDescent="0.3">
      <c r="A53" s="9" t="s">
        <v>6</v>
      </c>
      <c r="B53" s="9" t="s">
        <v>7</v>
      </c>
      <c r="C53" s="10">
        <v>821.08</v>
      </c>
      <c r="D53" s="10">
        <v>821.08</v>
      </c>
      <c r="E53" s="16">
        <f t="shared" si="0"/>
        <v>100</v>
      </c>
    </row>
    <row r="54" spans="1:5" ht="56.25" hidden="1" x14ac:dyDescent="0.3">
      <c r="A54" s="9" t="s">
        <v>8</v>
      </c>
      <c r="B54" s="9" t="s">
        <v>9</v>
      </c>
      <c r="C54" s="10">
        <v>1957.32</v>
      </c>
      <c r="D54" s="10">
        <v>1957.32</v>
      </c>
      <c r="E54" s="16">
        <f t="shared" si="0"/>
        <v>100</v>
      </c>
    </row>
    <row r="55" spans="1:5" ht="18.75" hidden="1" x14ac:dyDescent="0.3">
      <c r="A55" s="9" t="s">
        <v>10</v>
      </c>
      <c r="B55" s="9" t="s">
        <v>11</v>
      </c>
      <c r="C55" s="10">
        <v>861.45</v>
      </c>
      <c r="D55" s="10">
        <v>861.45</v>
      </c>
      <c r="E55" s="16">
        <f t="shared" si="0"/>
        <v>100</v>
      </c>
    </row>
    <row r="56" spans="1:5" ht="18.75" hidden="1" x14ac:dyDescent="0.3">
      <c r="A56" s="9" t="s">
        <v>12</v>
      </c>
      <c r="B56" s="9" t="s">
        <v>13</v>
      </c>
      <c r="C56" s="10">
        <v>18061.12</v>
      </c>
      <c r="D56" s="10">
        <v>14771.08</v>
      </c>
      <c r="E56" s="16">
        <f t="shared" si="0"/>
        <v>81.783853935968537</v>
      </c>
    </row>
    <row r="57" spans="1:5" ht="33.75" hidden="1" x14ac:dyDescent="0.3">
      <c r="A57" s="9" t="s">
        <v>14</v>
      </c>
      <c r="B57" s="9" t="s">
        <v>15</v>
      </c>
      <c r="C57" s="10">
        <v>36000</v>
      </c>
      <c r="D57" s="10">
        <v>36000</v>
      </c>
      <c r="E57" s="16">
        <f t="shared" si="0"/>
        <v>100</v>
      </c>
    </row>
    <row r="58" spans="1:5" ht="56.25" hidden="1" x14ac:dyDescent="0.3">
      <c r="A58" s="9" t="s">
        <v>20</v>
      </c>
      <c r="B58" s="9" t="s">
        <v>21</v>
      </c>
      <c r="C58" s="10">
        <v>11375.68</v>
      </c>
      <c r="D58" s="10">
        <v>11375.68</v>
      </c>
      <c r="E58" s="16">
        <f t="shared" si="0"/>
        <v>100</v>
      </c>
    </row>
    <row r="59" spans="1:5" ht="56.25" hidden="1" x14ac:dyDescent="0.3">
      <c r="A59" s="9" t="s">
        <v>20</v>
      </c>
      <c r="B59" s="9" t="s">
        <v>22</v>
      </c>
      <c r="C59" s="10">
        <v>1073.06</v>
      </c>
      <c r="D59" s="10">
        <v>1073.06</v>
      </c>
      <c r="E59" s="16">
        <f t="shared" si="0"/>
        <v>100</v>
      </c>
    </row>
    <row r="60" spans="1:5" ht="22.5" hidden="1" x14ac:dyDescent="0.3">
      <c r="A60" s="9" t="s">
        <v>42</v>
      </c>
      <c r="B60" s="9" t="s">
        <v>43</v>
      </c>
      <c r="C60" s="10">
        <v>81.849999999999994</v>
      </c>
      <c r="D60" s="10">
        <v>81.849999999999994</v>
      </c>
      <c r="E60" s="16">
        <f t="shared" si="0"/>
        <v>100</v>
      </c>
    </row>
    <row r="61" spans="1:5" ht="33.75" hidden="1" x14ac:dyDescent="0.3">
      <c r="A61" s="9" t="s">
        <v>44</v>
      </c>
      <c r="B61" s="9" t="s">
        <v>45</v>
      </c>
      <c r="C61" s="10">
        <v>305.06</v>
      </c>
      <c r="D61" s="10">
        <v>305.06</v>
      </c>
      <c r="E61" s="16">
        <f t="shared" si="0"/>
        <v>100</v>
      </c>
    </row>
    <row r="62" spans="1:5" ht="45" hidden="1" x14ac:dyDescent="0.2">
      <c r="A62" s="9" t="s">
        <v>46</v>
      </c>
      <c r="B62" s="9" t="s">
        <v>47</v>
      </c>
      <c r="C62" s="10">
        <v>90000</v>
      </c>
      <c r="D62" s="10">
        <v>90000</v>
      </c>
      <c r="E62" s="18">
        <f t="shared" si="0"/>
        <v>100</v>
      </c>
    </row>
    <row r="63" spans="1:5" ht="33.75" hidden="1" x14ac:dyDescent="0.3">
      <c r="A63" s="9" t="s">
        <v>48</v>
      </c>
      <c r="B63" s="9" t="s">
        <v>49</v>
      </c>
      <c r="C63" s="10">
        <v>30200.97</v>
      </c>
      <c r="D63" s="10">
        <v>30200.97</v>
      </c>
      <c r="E63" s="16">
        <f t="shared" si="0"/>
        <v>100</v>
      </c>
    </row>
    <row r="64" spans="1:5" ht="56.25" hidden="1" x14ac:dyDescent="0.2">
      <c r="A64" s="9" t="s">
        <v>57</v>
      </c>
      <c r="B64" s="9" t="s">
        <v>58</v>
      </c>
      <c r="C64" s="10">
        <v>596.5</v>
      </c>
      <c r="D64" s="10">
        <v>0</v>
      </c>
      <c r="E64" s="18">
        <f t="shared" si="0"/>
        <v>0</v>
      </c>
    </row>
    <row r="65" spans="1:5" ht="18.75" hidden="1" x14ac:dyDescent="0.3">
      <c r="A65" s="9" t="s">
        <v>59</v>
      </c>
      <c r="B65" s="9" t="s">
        <v>60</v>
      </c>
      <c r="C65" s="10">
        <v>1056</v>
      </c>
      <c r="D65" s="10">
        <v>1056</v>
      </c>
      <c r="E65" s="16">
        <f t="shared" si="0"/>
        <v>100</v>
      </c>
    </row>
    <row r="66" spans="1:5" ht="33.75" hidden="1" x14ac:dyDescent="0.3">
      <c r="A66" s="9" t="s">
        <v>61</v>
      </c>
      <c r="B66" s="9" t="s">
        <v>62</v>
      </c>
      <c r="C66" s="10">
        <v>75</v>
      </c>
      <c r="D66" s="10">
        <v>75</v>
      </c>
      <c r="E66" s="16">
        <f t="shared" si="0"/>
        <v>100</v>
      </c>
    </row>
    <row r="67" spans="1:5" ht="22.5" hidden="1" x14ac:dyDescent="0.3">
      <c r="A67" s="9" t="s">
        <v>66</v>
      </c>
      <c r="B67" s="9" t="s">
        <v>67</v>
      </c>
      <c r="C67" s="10">
        <v>33.75</v>
      </c>
      <c r="D67" s="10">
        <v>33.75</v>
      </c>
      <c r="E67" s="16">
        <f t="shared" si="0"/>
        <v>100</v>
      </c>
    </row>
    <row r="68" spans="1:5" ht="22.5" hidden="1" x14ac:dyDescent="0.3">
      <c r="A68" s="9" t="s">
        <v>68</v>
      </c>
      <c r="B68" s="9" t="s">
        <v>69</v>
      </c>
      <c r="C68" s="10">
        <v>99.48</v>
      </c>
      <c r="D68" s="10">
        <v>99.48</v>
      </c>
      <c r="E68" s="16">
        <f t="shared" si="0"/>
        <v>100</v>
      </c>
    </row>
    <row r="69" spans="1:5" ht="78.75" hidden="1" x14ac:dyDescent="0.3">
      <c r="A69" s="19" t="s">
        <v>70</v>
      </c>
      <c r="B69" s="9" t="s">
        <v>71</v>
      </c>
      <c r="C69" s="10">
        <v>79</v>
      </c>
      <c r="D69" s="10">
        <v>79</v>
      </c>
      <c r="E69" s="16">
        <f t="shared" si="0"/>
        <v>100</v>
      </c>
    </row>
    <row r="70" spans="1:5" ht="22.5" hidden="1" x14ac:dyDescent="0.3">
      <c r="A70" s="9" t="s">
        <v>72</v>
      </c>
      <c r="B70" s="9" t="s">
        <v>73</v>
      </c>
      <c r="C70" s="10">
        <v>31416</v>
      </c>
      <c r="D70" s="10">
        <v>31416</v>
      </c>
      <c r="E70" s="16">
        <f t="shared" si="0"/>
        <v>100</v>
      </c>
    </row>
    <row r="71" spans="1:5" ht="22.5" hidden="1" x14ac:dyDescent="0.3">
      <c r="A71" s="9" t="s">
        <v>74</v>
      </c>
      <c r="B71" s="9" t="s">
        <v>75</v>
      </c>
      <c r="C71" s="10">
        <v>3096.59</v>
      </c>
      <c r="D71" s="10">
        <v>3096.59</v>
      </c>
      <c r="E71" s="16">
        <f t="shared" si="0"/>
        <v>100</v>
      </c>
    </row>
    <row r="72" spans="1:5" ht="22.5" hidden="1" x14ac:dyDescent="0.3">
      <c r="A72" s="9" t="s">
        <v>76</v>
      </c>
      <c r="B72" s="9" t="s">
        <v>77</v>
      </c>
      <c r="C72" s="10">
        <v>209.52</v>
      </c>
      <c r="D72" s="10">
        <v>209.52</v>
      </c>
      <c r="E72" s="16">
        <f t="shared" si="0"/>
        <v>100</v>
      </c>
    </row>
    <row r="73" spans="1:5" ht="45" hidden="1" x14ac:dyDescent="0.3">
      <c r="A73" s="9" t="s">
        <v>78</v>
      </c>
      <c r="B73" s="9" t="s">
        <v>79</v>
      </c>
      <c r="C73" s="10">
        <v>667.18</v>
      </c>
      <c r="D73" s="10">
        <v>667.18</v>
      </c>
      <c r="E73" s="16">
        <f t="shared" si="0"/>
        <v>100</v>
      </c>
    </row>
    <row r="74" spans="1:5" ht="18.75" hidden="1" x14ac:dyDescent="0.3">
      <c r="A74" s="9" t="s">
        <v>80</v>
      </c>
      <c r="B74" s="9" t="s">
        <v>81</v>
      </c>
      <c r="C74" s="10">
        <v>332</v>
      </c>
      <c r="D74" s="10">
        <v>141.76</v>
      </c>
      <c r="E74" s="16">
        <f t="shared" ref="E74:E80" si="2">D74/C74*100</f>
        <v>42.69879518072289</v>
      </c>
    </row>
    <row r="75" spans="1:5" ht="22.5" hidden="1" x14ac:dyDescent="0.3">
      <c r="A75" s="9" t="s">
        <v>82</v>
      </c>
      <c r="B75" s="9" t="s">
        <v>83</v>
      </c>
      <c r="C75" s="10">
        <v>72049.100000000006</v>
      </c>
      <c r="D75" s="10">
        <v>72049.100000000006</v>
      </c>
      <c r="E75" s="16">
        <f t="shared" si="2"/>
        <v>100</v>
      </c>
    </row>
    <row r="76" spans="1:5" ht="33.75" hidden="1" x14ac:dyDescent="0.3">
      <c r="A76" s="9" t="s">
        <v>84</v>
      </c>
      <c r="B76" s="9" t="s">
        <v>85</v>
      </c>
      <c r="C76" s="10">
        <v>20635.09</v>
      </c>
      <c r="D76" s="10">
        <v>20615.37</v>
      </c>
      <c r="E76" s="16">
        <f t="shared" si="2"/>
        <v>99.904434630524989</v>
      </c>
    </row>
    <row r="77" spans="1:5" ht="56.25" hidden="1" x14ac:dyDescent="0.2">
      <c r="A77" s="9" t="s">
        <v>86</v>
      </c>
      <c r="B77" s="9" t="s">
        <v>87</v>
      </c>
      <c r="C77" s="10">
        <v>28418.32</v>
      </c>
      <c r="D77" s="10">
        <v>28418.32</v>
      </c>
      <c r="E77" s="18">
        <f t="shared" si="2"/>
        <v>100</v>
      </c>
    </row>
    <row r="78" spans="1:5" ht="56.25" hidden="1" x14ac:dyDescent="0.2">
      <c r="A78" s="9" t="s">
        <v>86</v>
      </c>
      <c r="B78" s="9" t="s">
        <v>88</v>
      </c>
      <c r="C78" s="10">
        <v>346.43</v>
      </c>
      <c r="D78" s="10">
        <v>287.05</v>
      </c>
      <c r="E78" s="18">
        <f t="shared" si="2"/>
        <v>82.859452125970606</v>
      </c>
    </row>
    <row r="79" spans="1:5" ht="22.5" hidden="1" x14ac:dyDescent="0.3">
      <c r="A79" s="9" t="s">
        <v>89</v>
      </c>
      <c r="B79" s="9" t="s">
        <v>90</v>
      </c>
      <c r="C79" s="10">
        <v>1000</v>
      </c>
      <c r="D79" s="10">
        <v>1000</v>
      </c>
      <c r="E79" s="16">
        <f t="shared" si="2"/>
        <v>100</v>
      </c>
    </row>
    <row r="80" spans="1:5" ht="22.5" hidden="1" x14ac:dyDescent="0.3">
      <c r="A80" s="9" t="s">
        <v>91</v>
      </c>
      <c r="B80" s="9" t="s">
        <v>92</v>
      </c>
      <c r="C80" s="10">
        <v>329.5</v>
      </c>
      <c r="D80" s="10">
        <v>329.5</v>
      </c>
      <c r="E80" s="16">
        <f t="shared" si="2"/>
        <v>100</v>
      </c>
    </row>
  </sheetData>
  <mergeCells count="1">
    <mergeCell ref="A2:E2"/>
  </mergeCells>
  <pageMargins left="0.74803149606299213" right="0.35433070866141736" top="0.78740157480314965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rep:2.52.0.105</dc:description>
  <cp:lastModifiedBy>aagp</cp:lastModifiedBy>
  <cp:lastPrinted>2021-02-18T07:43:06Z</cp:lastPrinted>
  <dcterms:created xsi:type="dcterms:W3CDTF">2021-02-18T04:26:35Z</dcterms:created>
  <dcterms:modified xsi:type="dcterms:W3CDTF">2021-02-20T04:14:38Z</dcterms:modified>
</cp:coreProperties>
</file>